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5325" activeTab="0"/>
  </bookViews>
  <sheets>
    <sheet name="11" sheetId="1" r:id="rId1"/>
    <sheet name="12" sheetId="2" r:id="rId2"/>
  </sheets>
  <definedNames/>
  <calcPr fullCalcOnLoad="1"/>
</workbook>
</file>

<file path=xl/sharedStrings.xml><?xml version="1.0" encoding="utf-8"?>
<sst xmlns="http://schemas.openxmlformats.org/spreadsheetml/2006/main" count="167" uniqueCount="95">
  <si>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</si>
  <si>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</si>
  <si>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</si>
  <si>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</si>
  <si>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</si>
  <si>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</si>
  <si>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</si>
  <si>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</si>
  <si>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</si>
  <si>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</si>
  <si>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</si>
  <si>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B3</t>
  </si>
  <si>
    <t>B4</t>
  </si>
  <si>
    <t>C3</t>
  </si>
  <si>
    <t>C4</t>
  </si>
  <si>
    <t>D3</t>
  </si>
  <si>
    <t>D4</t>
  </si>
  <si>
    <t>人數</t>
  </si>
  <si>
    <t>對</t>
  </si>
  <si>
    <t>錯</t>
  </si>
  <si>
    <t>難度</t>
  </si>
  <si>
    <t>鑑別度</t>
  </si>
  <si>
    <t>前27%</t>
  </si>
  <si>
    <t>後27%</t>
  </si>
  <si>
    <t>科目名稱</t>
  </si>
  <si>
    <t>使用年級</t>
  </si>
  <si>
    <t>命題教師</t>
  </si>
  <si>
    <t>版本</t>
  </si>
  <si>
    <t>記憶</t>
  </si>
  <si>
    <t>了解</t>
  </si>
  <si>
    <t>應用</t>
  </si>
  <si>
    <t>分析</t>
  </si>
  <si>
    <t>評鑑</t>
  </si>
  <si>
    <t>創作</t>
  </si>
  <si>
    <t>配分</t>
  </si>
  <si>
    <t>題數</t>
  </si>
  <si>
    <t>國語</t>
  </si>
  <si>
    <t>教材內容(節數)</t>
  </si>
  <si>
    <t>試題型式</t>
  </si>
  <si>
    <r>
      <t>合計　(配分</t>
    </r>
    <r>
      <rPr>
        <sz val="12"/>
        <color indexed="8"/>
        <rFont val="Times New Roman"/>
        <family val="1"/>
      </rPr>
      <t>)</t>
    </r>
  </si>
  <si>
    <t>合計</t>
  </si>
  <si>
    <t>一、詩二首</t>
  </si>
  <si>
    <t>二、神奇的藍絲帶</t>
  </si>
  <si>
    <t>三、跑道</t>
  </si>
  <si>
    <t>四、馬可波羅遊中國</t>
  </si>
  <si>
    <t>五、神秘的海底古城</t>
  </si>
  <si>
    <t>六、單車日記</t>
  </si>
  <si>
    <t>七、冬天的基隆山</t>
  </si>
  <si>
    <t>寫出國字或注音</t>
  </si>
  <si>
    <t>改錯字</t>
  </si>
  <si>
    <t>先注音再造詞</t>
  </si>
  <si>
    <t>選擇題</t>
  </si>
  <si>
    <t>選填成語</t>
  </si>
  <si>
    <t>造句</t>
  </si>
  <si>
    <t>配分及題數小計</t>
  </si>
  <si>
    <t>康軒</t>
  </si>
  <si>
    <t>A1</t>
  </si>
  <si>
    <t>A2</t>
  </si>
  <si>
    <t>B1</t>
  </si>
  <si>
    <t>B2</t>
  </si>
  <si>
    <t>C1</t>
  </si>
  <si>
    <t>C2</t>
  </si>
  <si>
    <t>D1</t>
  </si>
  <si>
    <t>D2</t>
  </si>
  <si>
    <t>F1</t>
  </si>
  <si>
    <t>F2</t>
  </si>
  <si>
    <t>F3</t>
  </si>
  <si>
    <t>F4</t>
  </si>
  <si>
    <t>G1</t>
  </si>
  <si>
    <t>G2</t>
  </si>
  <si>
    <t>G3</t>
  </si>
  <si>
    <t>分析</t>
  </si>
  <si>
    <t>一甲</t>
  </si>
  <si>
    <t>E1</t>
  </si>
  <si>
    <t>E2</t>
  </si>
  <si>
    <t>G4</t>
  </si>
  <si>
    <t>H1</t>
  </si>
  <si>
    <t>H2</t>
  </si>
  <si>
    <t>H3</t>
  </si>
  <si>
    <t>H4</t>
  </si>
  <si>
    <t>I1</t>
  </si>
  <si>
    <t>I2</t>
  </si>
  <si>
    <t>I3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</si>
  <si>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</si>
  <si>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</si>
  <si>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</si>
  <si>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</si>
  <si>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</si>
  <si>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</si>
  <si>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</si>
  <si>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</si>
  <si>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</si>
  <si>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題目不難，但靈活度高，須用心思考。大部分的孩子答題無問題，顯示孩子的精熟度也夠。H4鑑別度為-0.5，是孩子粗心所致，應為簡單的題目。</t>
  </si>
  <si>
    <t>年級</t>
  </si>
  <si>
    <r>
      <t>臺南市</t>
    </r>
    <r>
      <rPr>
        <sz val="16"/>
        <color indexed="8"/>
        <rFont val="Times New Roman"/>
        <family val="1"/>
      </rPr>
      <t>o</t>
    </r>
    <r>
      <rPr>
        <sz val="16"/>
        <color indexed="8"/>
        <rFont val="標楷體"/>
        <family val="4"/>
      </rPr>
      <t>區</t>
    </r>
    <r>
      <rPr>
        <sz val="16"/>
        <color indexed="8"/>
        <rFont val="Times New Roman"/>
        <family val="1"/>
      </rPr>
      <t>oo</t>
    </r>
    <r>
      <rPr>
        <sz val="16"/>
        <color indexed="8"/>
        <rFont val="標楷體"/>
        <family val="4"/>
      </rPr>
      <t>國小</t>
    </r>
    <r>
      <rPr>
        <sz val="16"/>
        <color indexed="8"/>
        <rFont val="Times New Roman"/>
        <family val="1"/>
      </rPr>
      <t>101</t>
    </r>
    <r>
      <rPr>
        <sz val="16"/>
        <color indexed="8"/>
        <rFont val="標楷體"/>
        <family val="4"/>
      </rPr>
      <t>學年度上學期期中評量國語試卷雙向細目分析表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</si>
</sst>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);[Red]\(0\)"/>
    <numFmt numFmtId="178" formatCode="0.0_ "/>
    <numFmt numFmtId="179" formatCode="[DBNum1][$-404]General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12"/>
      <name val="標楷體"/>
      <family val="4"/>
    </font>
    <font>
      <sz val="12"/>
      <color indexed="12"/>
      <name val="Times New Roman"/>
      <family val="1"/>
    </font>
    <font>
      <sz val="16"/>
      <color indexed="8"/>
      <name val="新細明體"/>
      <family val="1"/>
    </font>
    <font>
      <sz val="10"/>
      <color indexed="8"/>
      <name val="標楷體"/>
      <family val="4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9" fontId="1" fillId="0" borderId="0" applyFont="0" applyFill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1" fillId="22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10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5" borderId="0" xfId="0" applyFill="1" applyAlignment="1">
      <alignment horizontal="center" vertical="center" shrinkToFit="1"/>
    </xf>
    <xf numFmtId="176" fontId="0" fillId="5" borderId="0" xfId="0" applyNumberFormat="1" applyFill="1" applyAlignment="1">
      <alignment horizontal="center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40">
      <selection activeCell="E9" sqref="E9"/>
    </sheetView>
  </sheetViews>
  <sheetFormatPr defaultColWidth="9.00390625" defaultRowHeight="15.75"/>
  <cols>
    <col min="1" max="1" width="9.00390625" style="12" customWidth="1"/>
    <col min="2" max="2" width="16.625" style="12" customWidth="1"/>
    <col min="3" max="14" width="5.125" style="12" customWidth="1"/>
    <col min="15" max="15" width="7.875" style="12" customWidth="1"/>
    <col min="16" max="16384" width="9.00390625" style="12" customWidth="1"/>
  </cols>
  <sheetData>
    <row r="1" spans="1:15" ht="24.75" customHeight="1">
      <c r="A1" s="32" t="s">
        <v>94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4.75" customHeight="1">
      <c r="A2" s="31" t="s">
        <v>24</v>
      </c>
      <c r="B2" s="31"/>
      <c r="C2" s="31"/>
      <c r="D2" s="31" t="s">
        <v>36</v>
      </c>
      <c r="E2" s="31"/>
      <c r="F2" s="31"/>
      <c r="G2" s="31"/>
      <c r="H2" s="26" t="s">
        <v>25</v>
      </c>
      <c r="I2" s="26"/>
      <c r="J2" s="26"/>
      <c r="K2" s="26"/>
      <c r="L2" s="34" t="s">
        <v>93</v>
      </c>
      <c r="M2" s="26"/>
      <c r="N2" s="26"/>
      <c r="O2" s="26"/>
    </row>
    <row r="3" spans="1:15" ht="24.75" customHeight="1">
      <c r="A3" s="26" t="s">
        <v>26</v>
      </c>
      <c r="B3" s="26"/>
      <c r="C3" s="26"/>
      <c r="D3" s="31"/>
      <c r="E3" s="31"/>
      <c r="F3" s="31"/>
      <c r="G3" s="31"/>
      <c r="H3" s="26" t="s">
        <v>27</v>
      </c>
      <c r="I3" s="26"/>
      <c r="J3" s="26"/>
      <c r="K3" s="26"/>
      <c r="L3" s="31" t="s">
        <v>55</v>
      </c>
      <c r="M3" s="31"/>
      <c r="N3" s="31"/>
      <c r="O3" s="31"/>
    </row>
    <row r="4" spans="1:15" ht="19.5" customHeight="1">
      <c r="A4" s="27" t="s">
        <v>37</v>
      </c>
      <c r="B4" s="29" t="s">
        <v>38</v>
      </c>
      <c r="C4" s="26" t="s">
        <v>28</v>
      </c>
      <c r="D4" s="26"/>
      <c r="E4" s="26" t="s">
        <v>29</v>
      </c>
      <c r="F4" s="26"/>
      <c r="G4" s="26" t="s">
        <v>30</v>
      </c>
      <c r="H4" s="26"/>
      <c r="I4" s="26" t="s">
        <v>31</v>
      </c>
      <c r="J4" s="26"/>
      <c r="K4" s="26" t="s">
        <v>32</v>
      </c>
      <c r="L4" s="26"/>
      <c r="M4" s="26" t="s">
        <v>33</v>
      </c>
      <c r="N4" s="26"/>
      <c r="O4" s="26" t="s">
        <v>39</v>
      </c>
    </row>
    <row r="5" spans="1:15" ht="19.5" customHeight="1">
      <c r="A5" s="28"/>
      <c r="B5" s="30"/>
      <c r="C5" s="16" t="s">
        <v>34</v>
      </c>
      <c r="D5" s="16" t="s">
        <v>35</v>
      </c>
      <c r="E5" s="16" t="s">
        <v>34</v>
      </c>
      <c r="F5" s="16" t="s">
        <v>35</v>
      </c>
      <c r="G5" s="16" t="s">
        <v>34</v>
      </c>
      <c r="H5" s="16" t="s">
        <v>35</v>
      </c>
      <c r="I5" s="16" t="s">
        <v>34</v>
      </c>
      <c r="J5" s="16" t="s">
        <v>35</v>
      </c>
      <c r="K5" s="16" t="s">
        <v>34</v>
      </c>
      <c r="L5" s="16" t="s">
        <v>35</v>
      </c>
      <c r="M5" s="16" t="s">
        <v>34</v>
      </c>
      <c r="N5" s="16" t="s">
        <v>35</v>
      </c>
      <c r="O5" s="26"/>
    </row>
    <row r="6" spans="1:15" ht="19.5" customHeight="1">
      <c r="A6" s="21" t="s">
        <v>41</v>
      </c>
      <c r="B6" s="17" t="s">
        <v>48</v>
      </c>
      <c r="C6" s="13">
        <v>5</v>
      </c>
      <c r="D6" s="13">
        <v>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>
        <f>C6+E6+G6+I6+K6+M6</f>
        <v>5</v>
      </c>
    </row>
    <row r="7" spans="1:15" ht="19.5" customHeight="1">
      <c r="A7" s="22"/>
      <c r="B7" s="17" t="s">
        <v>49</v>
      </c>
      <c r="C7" s="13"/>
      <c r="D7" s="13"/>
      <c r="E7" s="13"/>
      <c r="F7" s="13"/>
      <c r="G7" s="13"/>
      <c r="H7" s="13"/>
      <c r="I7" s="13">
        <v>8</v>
      </c>
      <c r="J7" s="13">
        <v>4</v>
      </c>
      <c r="K7" s="13"/>
      <c r="L7" s="13"/>
      <c r="M7" s="13"/>
      <c r="N7" s="13"/>
      <c r="O7" s="13">
        <f aca="true" t="shared" si="0" ref="O7:O54">C7+E7+G7+I7+K7+M7</f>
        <v>8</v>
      </c>
    </row>
    <row r="8" spans="1:15" ht="19.5" customHeight="1">
      <c r="A8" s="22"/>
      <c r="B8" s="17" t="s">
        <v>50</v>
      </c>
      <c r="C8" s="13"/>
      <c r="D8" s="13"/>
      <c r="E8" s="13"/>
      <c r="F8" s="13"/>
      <c r="G8" s="13">
        <v>4</v>
      </c>
      <c r="H8" s="13">
        <v>1</v>
      </c>
      <c r="I8" s="13"/>
      <c r="J8" s="13"/>
      <c r="K8" s="13"/>
      <c r="L8" s="13"/>
      <c r="M8" s="13"/>
      <c r="N8" s="13"/>
      <c r="O8" s="13">
        <f t="shared" si="0"/>
        <v>4</v>
      </c>
    </row>
    <row r="9" spans="1:15" ht="19.5" customHeight="1">
      <c r="A9" s="22"/>
      <c r="B9" s="17" t="s">
        <v>51</v>
      </c>
      <c r="C9" s="13"/>
      <c r="D9" s="13"/>
      <c r="E9" s="13"/>
      <c r="F9" s="13"/>
      <c r="G9" s="13"/>
      <c r="H9" s="13"/>
      <c r="I9" s="13">
        <v>4</v>
      </c>
      <c r="J9" s="13">
        <v>2</v>
      </c>
      <c r="K9" s="13"/>
      <c r="L9" s="13"/>
      <c r="M9" s="13"/>
      <c r="N9" s="13"/>
      <c r="O9" s="13">
        <f t="shared" si="0"/>
        <v>4</v>
      </c>
    </row>
    <row r="10" spans="1:15" ht="19.5" customHeight="1">
      <c r="A10" s="22"/>
      <c r="B10" s="17" t="s">
        <v>52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f t="shared" si="0"/>
        <v>0</v>
      </c>
    </row>
    <row r="11" spans="1:15" ht="19.5" customHeight="1">
      <c r="A11" s="22"/>
      <c r="B11" s="17" t="s">
        <v>53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>
        <f t="shared" si="0"/>
        <v>0</v>
      </c>
    </row>
    <row r="12" spans="1:15" ht="19.5" customHeight="1">
      <c r="A12" s="23"/>
      <c r="B12" s="18" t="s">
        <v>54</v>
      </c>
      <c r="C12" s="14">
        <f aca="true" t="shared" si="1" ref="C12:M12">SUM(C6:C11)</f>
        <v>5</v>
      </c>
      <c r="D12" s="14">
        <f t="shared" si="1"/>
        <v>5</v>
      </c>
      <c r="E12" s="14">
        <f t="shared" si="1"/>
        <v>0</v>
      </c>
      <c r="F12" s="14">
        <f t="shared" si="1"/>
        <v>0</v>
      </c>
      <c r="G12" s="14">
        <f t="shared" si="1"/>
        <v>4</v>
      </c>
      <c r="H12" s="14">
        <f t="shared" si="1"/>
        <v>1</v>
      </c>
      <c r="I12" s="14">
        <f t="shared" si="1"/>
        <v>12</v>
      </c>
      <c r="J12" s="14">
        <f t="shared" si="1"/>
        <v>6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>SUM(N6:N11)</f>
        <v>0</v>
      </c>
      <c r="O12" s="13">
        <f t="shared" si="0"/>
        <v>21</v>
      </c>
    </row>
    <row r="13" spans="1:15" ht="19.5" customHeight="1">
      <c r="A13" s="21" t="s">
        <v>42</v>
      </c>
      <c r="B13" s="17" t="s">
        <v>48</v>
      </c>
      <c r="C13" s="13">
        <v>2</v>
      </c>
      <c r="D13" s="13">
        <v>2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f t="shared" si="0"/>
        <v>2</v>
      </c>
    </row>
    <row r="14" spans="1:15" ht="19.5" customHeight="1">
      <c r="A14" s="22"/>
      <c r="B14" s="17" t="s">
        <v>49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f t="shared" si="0"/>
        <v>0</v>
      </c>
    </row>
    <row r="15" spans="1:15" ht="19.5" customHeight="1">
      <c r="A15" s="22"/>
      <c r="B15" s="17" t="s">
        <v>50</v>
      </c>
      <c r="C15" s="13"/>
      <c r="D15" s="13"/>
      <c r="E15" s="13"/>
      <c r="F15" s="13"/>
      <c r="G15" s="13">
        <v>4</v>
      </c>
      <c r="H15" s="13">
        <v>1</v>
      </c>
      <c r="I15" s="13"/>
      <c r="J15" s="13"/>
      <c r="K15" s="13"/>
      <c r="L15" s="13"/>
      <c r="M15" s="13"/>
      <c r="N15" s="13"/>
      <c r="O15" s="13">
        <f t="shared" si="0"/>
        <v>4</v>
      </c>
    </row>
    <row r="16" spans="1:15" ht="19.5" customHeight="1">
      <c r="A16" s="22"/>
      <c r="B16" s="17" t="s">
        <v>51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f t="shared" si="0"/>
        <v>0</v>
      </c>
    </row>
    <row r="17" spans="1:15" ht="19.5" customHeight="1">
      <c r="A17" s="22"/>
      <c r="B17" s="17" t="s">
        <v>52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f t="shared" si="0"/>
        <v>0</v>
      </c>
    </row>
    <row r="18" spans="1:15" ht="19.5" customHeight="1">
      <c r="A18" s="22"/>
      <c r="B18" s="17" t="s">
        <v>53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 t="shared" si="0"/>
        <v>0</v>
      </c>
    </row>
    <row r="19" spans="1:15" ht="19.5" customHeight="1">
      <c r="A19" s="23"/>
      <c r="B19" s="18" t="s">
        <v>54</v>
      </c>
      <c r="C19" s="14">
        <f aca="true" t="shared" si="2" ref="C19:M19">SUM(C13:C18)</f>
        <v>2</v>
      </c>
      <c r="D19" s="14">
        <f t="shared" si="2"/>
        <v>2</v>
      </c>
      <c r="E19" s="14">
        <f t="shared" si="2"/>
        <v>0</v>
      </c>
      <c r="F19" s="14">
        <f t="shared" si="2"/>
        <v>0</v>
      </c>
      <c r="G19" s="14">
        <f t="shared" si="2"/>
        <v>4</v>
      </c>
      <c r="H19" s="14">
        <f t="shared" si="2"/>
        <v>1</v>
      </c>
      <c r="I19" s="14">
        <f t="shared" si="2"/>
        <v>0</v>
      </c>
      <c r="J19" s="14">
        <f t="shared" si="2"/>
        <v>0</v>
      </c>
      <c r="K19" s="14">
        <f t="shared" si="2"/>
        <v>0</v>
      </c>
      <c r="L19" s="14">
        <f t="shared" si="2"/>
        <v>0</v>
      </c>
      <c r="M19" s="14">
        <f t="shared" si="2"/>
        <v>0</v>
      </c>
      <c r="N19" s="14">
        <f>SUM(N13:N18)</f>
        <v>0</v>
      </c>
      <c r="O19" s="13">
        <f t="shared" si="0"/>
        <v>6</v>
      </c>
    </row>
    <row r="20" spans="1:15" ht="19.5" customHeight="1">
      <c r="A20" s="21" t="s">
        <v>43</v>
      </c>
      <c r="B20" s="17" t="s">
        <v>48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f t="shared" si="0"/>
        <v>0</v>
      </c>
    </row>
    <row r="21" spans="1:15" ht="19.5" customHeight="1">
      <c r="A21" s="22"/>
      <c r="B21" s="17" t="s">
        <v>49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f t="shared" si="0"/>
        <v>0</v>
      </c>
    </row>
    <row r="22" spans="1:15" ht="19.5" customHeight="1">
      <c r="A22" s="22"/>
      <c r="B22" s="17" t="s">
        <v>50</v>
      </c>
      <c r="C22" s="13"/>
      <c r="D22" s="13"/>
      <c r="E22" s="13"/>
      <c r="F22" s="13"/>
      <c r="G22" s="13">
        <v>8</v>
      </c>
      <c r="H22" s="13">
        <v>2</v>
      </c>
      <c r="I22" s="13"/>
      <c r="J22" s="13"/>
      <c r="K22" s="13"/>
      <c r="L22" s="13"/>
      <c r="M22" s="13"/>
      <c r="N22" s="13"/>
      <c r="O22" s="13">
        <f t="shared" si="0"/>
        <v>8</v>
      </c>
    </row>
    <row r="23" spans="1:15" ht="19.5" customHeight="1">
      <c r="A23" s="22"/>
      <c r="B23" s="17" t="s">
        <v>51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f t="shared" si="0"/>
        <v>0</v>
      </c>
    </row>
    <row r="24" spans="1:15" ht="19.5" customHeight="1">
      <c r="A24" s="22"/>
      <c r="B24" s="17" t="s">
        <v>52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>
        <f t="shared" si="0"/>
        <v>0</v>
      </c>
    </row>
    <row r="25" spans="1:15" ht="19.5" customHeight="1">
      <c r="A25" s="22"/>
      <c r="B25" s="17" t="s">
        <v>53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>
        <f t="shared" si="0"/>
        <v>0</v>
      </c>
    </row>
    <row r="26" spans="1:15" ht="19.5" customHeight="1">
      <c r="A26" s="23"/>
      <c r="B26" s="18" t="s">
        <v>54</v>
      </c>
      <c r="C26" s="14">
        <f aca="true" t="shared" si="3" ref="C26:M26">SUM(C20:C25)</f>
        <v>0</v>
      </c>
      <c r="D26" s="14">
        <f t="shared" si="3"/>
        <v>0</v>
      </c>
      <c r="E26" s="14">
        <f t="shared" si="3"/>
        <v>0</v>
      </c>
      <c r="F26" s="14">
        <f t="shared" si="3"/>
        <v>0</v>
      </c>
      <c r="G26" s="14">
        <f t="shared" si="3"/>
        <v>8</v>
      </c>
      <c r="H26" s="14">
        <f t="shared" si="3"/>
        <v>2</v>
      </c>
      <c r="I26" s="14">
        <f t="shared" si="3"/>
        <v>0</v>
      </c>
      <c r="J26" s="14">
        <f t="shared" si="3"/>
        <v>0</v>
      </c>
      <c r="K26" s="14">
        <f t="shared" si="3"/>
        <v>0</v>
      </c>
      <c r="L26" s="14">
        <f t="shared" si="3"/>
        <v>0</v>
      </c>
      <c r="M26" s="14">
        <f t="shared" si="3"/>
        <v>0</v>
      </c>
      <c r="N26" s="14">
        <f>SUM(N20:N25)</f>
        <v>0</v>
      </c>
      <c r="O26" s="13">
        <f t="shared" si="0"/>
        <v>8</v>
      </c>
    </row>
    <row r="27" spans="1:15" ht="19.5" customHeight="1">
      <c r="A27" s="21" t="s">
        <v>44</v>
      </c>
      <c r="B27" s="17" t="s">
        <v>48</v>
      </c>
      <c r="C27" s="13">
        <v>1</v>
      </c>
      <c r="D27" s="13">
        <v>1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f t="shared" si="0"/>
        <v>1</v>
      </c>
    </row>
    <row r="28" spans="1:15" ht="19.5" customHeight="1">
      <c r="A28" s="22"/>
      <c r="B28" s="17" t="s">
        <v>49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>
        <f t="shared" si="0"/>
        <v>0</v>
      </c>
    </row>
    <row r="29" spans="1:15" ht="19.5" customHeight="1">
      <c r="A29" s="22"/>
      <c r="B29" s="17" t="s">
        <v>50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f t="shared" si="0"/>
        <v>0</v>
      </c>
    </row>
    <row r="30" spans="1:15" ht="19.5" customHeight="1">
      <c r="A30" s="22"/>
      <c r="B30" s="17" t="s">
        <v>51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f t="shared" si="0"/>
        <v>0</v>
      </c>
    </row>
    <row r="31" spans="1:15" ht="19.5" customHeight="1">
      <c r="A31" s="22"/>
      <c r="B31" s="17" t="s">
        <v>52</v>
      </c>
      <c r="C31" s="13"/>
      <c r="D31" s="13"/>
      <c r="E31" s="13"/>
      <c r="F31" s="13"/>
      <c r="G31" s="13">
        <v>4</v>
      </c>
      <c r="H31" s="13">
        <v>1</v>
      </c>
      <c r="I31" s="13"/>
      <c r="J31" s="13"/>
      <c r="K31" s="13"/>
      <c r="L31" s="13"/>
      <c r="M31" s="13"/>
      <c r="N31" s="13"/>
      <c r="O31" s="13">
        <f t="shared" si="0"/>
        <v>4</v>
      </c>
    </row>
    <row r="32" spans="1:15" ht="19.5" customHeight="1">
      <c r="A32" s="22"/>
      <c r="B32" s="17" t="s">
        <v>53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>
        <v>3</v>
      </c>
      <c r="N32" s="13">
        <v>1</v>
      </c>
      <c r="O32" s="13">
        <f t="shared" si="0"/>
        <v>3</v>
      </c>
    </row>
    <row r="33" spans="1:15" ht="19.5" customHeight="1">
      <c r="A33" s="23"/>
      <c r="B33" s="18" t="s">
        <v>54</v>
      </c>
      <c r="C33" s="14">
        <f aca="true" t="shared" si="4" ref="C33:M33">SUM(C27:C32)</f>
        <v>1</v>
      </c>
      <c r="D33" s="14">
        <f t="shared" si="4"/>
        <v>1</v>
      </c>
      <c r="E33" s="14">
        <f t="shared" si="4"/>
        <v>0</v>
      </c>
      <c r="F33" s="14">
        <f t="shared" si="4"/>
        <v>0</v>
      </c>
      <c r="G33" s="14">
        <f t="shared" si="4"/>
        <v>4</v>
      </c>
      <c r="H33" s="14">
        <f t="shared" si="4"/>
        <v>1</v>
      </c>
      <c r="I33" s="14">
        <f t="shared" si="4"/>
        <v>0</v>
      </c>
      <c r="J33" s="14">
        <f t="shared" si="4"/>
        <v>0</v>
      </c>
      <c r="K33" s="14">
        <f t="shared" si="4"/>
        <v>0</v>
      </c>
      <c r="L33" s="14">
        <f t="shared" si="4"/>
        <v>0</v>
      </c>
      <c r="M33" s="14">
        <f t="shared" si="4"/>
        <v>3</v>
      </c>
      <c r="N33" s="14">
        <f>SUM(N27:N32)</f>
        <v>1</v>
      </c>
      <c r="O33" s="13">
        <f t="shared" si="0"/>
        <v>8</v>
      </c>
    </row>
    <row r="34" spans="1:15" ht="19.5" customHeight="1">
      <c r="A34" s="21" t="s">
        <v>45</v>
      </c>
      <c r="B34" s="17" t="s">
        <v>48</v>
      </c>
      <c r="C34" s="13">
        <v>2</v>
      </c>
      <c r="D34" s="13">
        <v>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f t="shared" si="0"/>
        <v>2</v>
      </c>
    </row>
    <row r="35" spans="1:15" ht="19.5" customHeight="1">
      <c r="A35" s="22"/>
      <c r="B35" s="17" t="s">
        <v>49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f t="shared" si="0"/>
        <v>0</v>
      </c>
    </row>
    <row r="36" spans="1:15" ht="19.5" customHeight="1">
      <c r="A36" s="22"/>
      <c r="B36" s="17" t="s">
        <v>50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f t="shared" si="0"/>
        <v>0</v>
      </c>
    </row>
    <row r="37" spans="1:15" ht="19.5" customHeight="1">
      <c r="A37" s="22"/>
      <c r="B37" s="17" t="s">
        <v>51</v>
      </c>
      <c r="C37" s="13"/>
      <c r="D37" s="13"/>
      <c r="E37" s="13">
        <v>2</v>
      </c>
      <c r="F37" s="13">
        <v>1</v>
      </c>
      <c r="G37" s="13"/>
      <c r="H37" s="13"/>
      <c r="I37" s="13"/>
      <c r="J37" s="13"/>
      <c r="K37" s="13"/>
      <c r="L37" s="13"/>
      <c r="M37" s="13"/>
      <c r="N37" s="13"/>
      <c r="O37" s="13">
        <f t="shared" si="0"/>
        <v>2</v>
      </c>
    </row>
    <row r="38" spans="1:15" ht="19.5" customHeight="1">
      <c r="A38" s="22"/>
      <c r="B38" s="17" t="s">
        <v>52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f t="shared" si="0"/>
        <v>0</v>
      </c>
    </row>
    <row r="39" spans="1:15" ht="19.5" customHeight="1">
      <c r="A39" s="22"/>
      <c r="B39" s="17" t="s">
        <v>53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>
        <v>4</v>
      </c>
      <c r="N39" s="13">
        <v>1</v>
      </c>
      <c r="O39" s="13">
        <f t="shared" si="0"/>
        <v>4</v>
      </c>
    </row>
    <row r="40" spans="1:15" ht="19.5" customHeight="1">
      <c r="A40" s="23"/>
      <c r="B40" s="18" t="s">
        <v>54</v>
      </c>
      <c r="C40" s="14">
        <f aca="true" t="shared" si="5" ref="C40:M40">SUM(C34:C39)</f>
        <v>2</v>
      </c>
      <c r="D40" s="14">
        <f t="shared" si="5"/>
        <v>2</v>
      </c>
      <c r="E40" s="14">
        <f t="shared" si="5"/>
        <v>2</v>
      </c>
      <c r="F40" s="14">
        <f t="shared" si="5"/>
        <v>1</v>
      </c>
      <c r="G40" s="14">
        <f t="shared" si="5"/>
        <v>0</v>
      </c>
      <c r="H40" s="14">
        <f t="shared" si="5"/>
        <v>0</v>
      </c>
      <c r="I40" s="14">
        <f t="shared" si="5"/>
        <v>0</v>
      </c>
      <c r="J40" s="14">
        <f t="shared" si="5"/>
        <v>0</v>
      </c>
      <c r="K40" s="14">
        <f t="shared" si="5"/>
        <v>0</v>
      </c>
      <c r="L40" s="14">
        <f t="shared" si="5"/>
        <v>0</v>
      </c>
      <c r="M40" s="14">
        <f t="shared" si="5"/>
        <v>4</v>
      </c>
      <c r="N40" s="14">
        <f>SUM(N34:N39)</f>
        <v>1</v>
      </c>
      <c r="O40" s="13">
        <f t="shared" si="0"/>
        <v>8</v>
      </c>
    </row>
    <row r="41" spans="1:15" ht="19.5" customHeight="1">
      <c r="A41" s="21" t="s">
        <v>46</v>
      </c>
      <c r="B41" s="17" t="s">
        <v>48</v>
      </c>
      <c r="C41" s="13">
        <v>10</v>
      </c>
      <c r="D41" s="13">
        <v>10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>
        <f t="shared" si="0"/>
        <v>10</v>
      </c>
    </row>
    <row r="42" spans="1:15" ht="19.5" customHeight="1">
      <c r="A42" s="22"/>
      <c r="B42" s="17" t="s">
        <v>49</v>
      </c>
      <c r="C42" s="13"/>
      <c r="D42" s="13"/>
      <c r="E42" s="13"/>
      <c r="F42" s="13"/>
      <c r="G42" s="13"/>
      <c r="H42" s="13"/>
      <c r="I42" s="13">
        <v>8</v>
      </c>
      <c r="J42" s="13">
        <v>4</v>
      </c>
      <c r="K42" s="13"/>
      <c r="L42" s="13"/>
      <c r="M42" s="13"/>
      <c r="N42" s="13"/>
      <c r="O42" s="13">
        <f t="shared" si="0"/>
        <v>8</v>
      </c>
    </row>
    <row r="43" spans="1:15" ht="19.5" customHeight="1">
      <c r="A43" s="22"/>
      <c r="B43" s="17" t="s">
        <v>50</v>
      </c>
      <c r="C43" s="13"/>
      <c r="D43" s="13"/>
      <c r="E43" s="13"/>
      <c r="F43" s="13"/>
      <c r="G43" s="13">
        <v>4</v>
      </c>
      <c r="H43" s="13">
        <v>1</v>
      </c>
      <c r="I43" s="13"/>
      <c r="J43" s="13"/>
      <c r="K43" s="13"/>
      <c r="L43" s="13"/>
      <c r="M43" s="13"/>
      <c r="N43" s="13"/>
      <c r="O43" s="13">
        <f t="shared" si="0"/>
        <v>4</v>
      </c>
    </row>
    <row r="44" spans="1:15" ht="19.5" customHeight="1">
      <c r="A44" s="22"/>
      <c r="B44" s="17" t="s">
        <v>51</v>
      </c>
      <c r="C44" s="13"/>
      <c r="D44" s="13"/>
      <c r="E44" s="13">
        <v>2</v>
      </c>
      <c r="F44" s="13">
        <v>1</v>
      </c>
      <c r="G44" s="13"/>
      <c r="H44" s="13"/>
      <c r="I44" s="13"/>
      <c r="J44" s="13"/>
      <c r="K44" s="13"/>
      <c r="L44" s="13"/>
      <c r="M44" s="13"/>
      <c r="N44" s="13"/>
      <c r="O44" s="13">
        <f t="shared" si="0"/>
        <v>2</v>
      </c>
    </row>
    <row r="45" spans="1:15" ht="19.5" customHeight="1">
      <c r="A45" s="22"/>
      <c r="B45" s="17" t="s">
        <v>52</v>
      </c>
      <c r="C45" s="13"/>
      <c r="D45" s="13"/>
      <c r="E45" s="13"/>
      <c r="F45" s="13"/>
      <c r="G45" s="13">
        <v>4</v>
      </c>
      <c r="H45" s="13">
        <v>1</v>
      </c>
      <c r="I45" s="13"/>
      <c r="J45" s="13"/>
      <c r="K45" s="13"/>
      <c r="L45" s="13"/>
      <c r="M45" s="13"/>
      <c r="N45" s="13"/>
      <c r="O45" s="13">
        <f t="shared" si="0"/>
        <v>4</v>
      </c>
    </row>
    <row r="46" spans="1:15" ht="19.5" customHeight="1">
      <c r="A46" s="22"/>
      <c r="B46" s="17" t="s">
        <v>53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f t="shared" si="0"/>
        <v>0</v>
      </c>
    </row>
    <row r="47" spans="1:15" ht="19.5" customHeight="1">
      <c r="A47" s="23"/>
      <c r="B47" s="18" t="s">
        <v>54</v>
      </c>
      <c r="C47" s="14">
        <f aca="true" t="shared" si="6" ref="C47:M47">SUM(C41:C46)</f>
        <v>10</v>
      </c>
      <c r="D47" s="14">
        <f t="shared" si="6"/>
        <v>10</v>
      </c>
      <c r="E47" s="14">
        <f t="shared" si="6"/>
        <v>2</v>
      </c>
      <c r="F47" s="14">
        <f t="shared" si="6"/>
        <v>1</v>
      </c>
      <c r="G47" s="14">
        <f t="shared" si="6"/>
        <v>8</v>
      </c>
      <c r="H47" s="14">
        <f t="shared" si="6"/>
        <v>2</v>
      </c>
      <c r="I47" s="14">
        <f t="shared" si="6"/>
        <v>8</v>
      </c>
      <c r="J47" s="14">
        <f t="shared" si="6"/>
        <v>4</v>
      </c>
      <c r="K47" s="14">
        <f t="shared" si="6"/>
        <v>0</v>
      </c>
      <c r="L47" s="14">
        <f t="shared" si="6"/>
        <v>0</v>
      </c>
      <c r="M47" s="14">
        <f t="shared" si="6"/>
        <v>0</v>
      </c>
      <c r="N47" s="14">
        <f>SUM(N41:N46)</f>
        <v>0</v>
      </c>
      <c r="O47" s="13">
        <f>C47+E47+G47+I47+K47+M47</f>
        <v>28</v>
      </c>
    </row>
    <row r="48" spans="1:15" ht="19.5" customHeight="1">
      <c r="A48" s="21" t="s">
        <v>47</v>
      </c>
      <c r="B48" s="17" t="s">
        <v>48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f t="shared" si="0"/>
        <v>0</v>
      </c>
    </row>
    <row r="49" spans="1:15" ht="19.5" customHeight="1">
      <c r="A49" s="22"/>
      <c r="B49" s="17" t="s">
        <v>49</v>
      </c>
      <c r="C49" s="13"/>
      <c r="D49" s="13"/>
      <c r="E49" s="13"/>
      <c r="F49" s="13"/>
      <c r="G49" s="13"/>
      <c r="H49" s="13"/>
      <c r="I49" s="13">
        <v>4</v>
      </c>
      <c r="J49" s="13">
        <v>2</v>
      </c>
      <c r="K49" s="13"/>
      <c r="L49" s="13"/>
      <c r="M49" s="13"/>
      <c r="N49" s="13"/>
      <c r="O49" s="13">
        <f t="shared" si="0"/>
        <v>4</v>
      </c>
    </row>
    <row r="50" spans="1:15" ht="19.5" customHeight="1">
      <c r="A50" s="22"/>
      <c r="B50" s="17" t="s">
        <v>50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>
        <f t="shared" si="0"/>
        <v>0</v>
      </c>
    </row>
    <row r="51" spans="1:15" ht="19.5" customHeight="1">
      <c r="A51" s="22"/>
      <c r="B51" s="17" t="s">
        <v>51</v>
      </c>
      <c r="C51" s="13"/>
      <c r="D51" s="13"/>
      <c r="E51" s="13">
        <v>2</v>
      </c>
      <c r="F51" s="13">
        <v>1</v>
      </c>
      <c r="G51" s="13"/>
      <c r="H51" s="13"/>
      <c r="I51" s="13"/>
      <c r="J51" s="13"/>
      <c r="K51" s="13"/>
      <c r="L51" s="13"/>
      <c r="M51" s="13"/>
      <c r="N51" s="13"/>
      <c r="O51" s="13">
        <f t="shared" si="0"/>
        <v>2</v>
      </c>
    </row>
    <row r="52" spans="1:15" ht="19.5" customHeight="1">
      <c r="A52" s="22"/>
      <c r="B52" s="17" t="s">
        <v>52</v>
      </c>
      <c r="C52" s="13"/>
      <c r="D52" s="13"/>
      <c r="E52" s="13"/>
      <c r="F52" s="13"/>
      <c r="G52" s="13">
        <v>12</v>
      </c>
      <c r="H52" s="13">
        <v>3</v>
      </c>
      <c r="I52" s="13"/>
      <c r="J52" s="13"/>
      <c r="K52" s="13"/>
      <c r="L52" s="13"/>
      <c r="M52" s="13"/>
      <c r="N52" s="13"/>
      <c r="O52" s="13">
        <f t="shared" si="0"/>
        <v>12</v>
      </c>
    </row>
    <row r="53" spans="1:15" ht="19.5" customHeight="1">
      <c r="A53" s="22"/>
      <c r="B53" s="17" t="s">
        <v>53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>
        <v>3</v>
      </c>
      <c r="N53" s="13">
        <v>1</v>
      </c>
      <c r="O53" s="13">
        <f t="shared" si="0"/>
        <v>3</v>
      </c>
    </row>
    <row r="54" spans="1:15" ht="19.5" customHeight="1">
      <c r="A54" s="23"/>
      <c r="B54" s="18" t="s">
        <v>54</v>
      </c>
      <c r="C54" s="14">
        <f aca="true" t="shared" si="7" ref="C54:M54">SUM(C48:C53)</f>
        <v>0</v>
      </c>
      <c r="D54" s="14">
        <f t="shared" si="7"/>
        <v>0</v>
      </c>
      <c r="E54" s="14">
        <f t="shared" si="7"/>
        <v>2</v>
      </c>
      <c r="F54" s="14">
        <f t="shared" si="7"/>
        <v>1</v>
      </c>
      <c r="G54" s="14">
        <f t="shared" si="7"/>
        <v>12</v>
      </c>
      <c r="H54" s="14">
        <f t="shared" si="7"/>
        <v>3</v>
      </c>
      <c r="I54" s="14">
        <f t="shared" si="7"/>
        <v>4</v>
      </c>
      <c r="J54" s="14">
        <f t="shared" si="7"/>
        <v>2</v>
      </c>
      <c r="K54" s="14">
        <f t="shared" si="7"/>
        <v>0</v>
      </c>
      <c r="L54" s="14">
        <f t="shared" si="7"/>
        <v>0</v>
      </c>
      <c r="M54" s="14">
        <f t="shared" si="7"/>
        <v>3</v>
      </c>
      <c r="N54" s="14">
        <f>SUM(N48:N53)</f>
        <v>1</v>
      </c>
      <c r="O54" s="13">
        <f t="shared" si="0"/>
        <v>21</v>
      </c>
    </row>
    <row r="55" spans="1:15" ht="19.5" customHeight="1">
      <c r="A55" s="24" t="s">
        <v>40</v>
      </c>
      <c r="B55" s="25"/>
      <c r="C55" s="15">
        <f aca="true" t="shared" si="8" ref="C55:N55">C12+C19+C26+C33+C40</f>
        <v>10</v>
      </c>
      <c r="D55" s="15">
        <f t="shared" si="8"/>
        <v>10</v>
      </c>
      <c r="E55" s="15">
        <f t="shared" si="8"/>
        <v>2</v>
      </c>
      <c r="F55" s="15">
        <f t="shared" si="8"/>
        <v>1</v>
      </c>
      <c r="G55" s="15">
        <f t="shared" si="8"/>
        <v>20</v>
      </c>
      <c r="H55" s="15">
        <f t="shared" si="8"/>
        <v>5</v>
      </c>
      <c r="I55" s="15">
        <f t="shared" si="8"/>
        <v>12</v>
      </c>
      <c r="J55" s="15">
        <f t="shared" si="8"/>
        <v>6</v>
      </c>
      <c r="K55" s="15">
        <f t="shared" si="8"/>
        <v>0</v>
      </c>
      <c r="L55" s="15">
        <f t="shared" si="8"/>
        <v>0</v>
      </c>
      <c r="M55" s="15">
        <f t="shared" si="8"/>
        <v>7</v>
      </c>
      <c r="N55" s="15">
        <f t="shared" si="8"/>
        <v>2</v>
      </c>
      <c r="O55" s="15">
        <f>O12+O19+O26+O33+O40+O47+O54</f>
        <v>100</v>
      </c>
    </row>
  </sheetData>
  <sheetProtection/>
  <mergeCells count="26">
    <mergeCell ref="A13:A19"/>
    <mergeCell ref="G4:H4"/>
    <mergeCell ref="I4:J4"/>
    <mergeCell ref="A6:A12"/>
    <mergeCell ref="A1:O1"/>
    <mergeCell ref="A2:C2"/>
    <mergeCell ref="D2:G2"/>
    <mergeCell ref="H2:K2"/>
    <mergeCell ref="L2:O2"/>
    <mergeCell ref="L3:O3"/>
    <mergeCell ref="K4:L4"/>
    <mergeCell ref="M4:N4"/>
    <mergeCell ref="O4:O5"/>
    <mergeCell ref="A3:C3"/>
    <mergeCell ref="E4:F4"/>
    <mergeCell ref="H3:K3"/>
    <mergeCell ref="A4:A5"/>
    <mergeCell ref="B4:B5"/>
    <mergeCell ref="C4:D4"/>
    <mergeCell ref="D3:G3"/>
    <mergeCell ref="A20:A26"/>
    <mergeCell ref="A55:B55"/>
    <mergeCell ref="A27:A33"/>
    <mergeCell ref="A41:A47"/>
    <mergeCell ref="A48:A54"/>
    <mergeCell ref="A34:A4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4"/>
  <sheetViews>
    <sheetView zoomScalePageLayoutView="0" workbookViewId="0" topLeftCell="A1">
      <selection activeCell="I33" sqref="I33"/>
    </sheetView>
  </sheetViews>
  <sheetFormatPr defaultColWidth="9.00390625" defaultRowHeight="15.75"/>
  <cols>
    <col min="1" max="1" width="7.25390625" style="1" customWidth="1"/>
    <col min="2" max="2" width="4.625" style="1" customWidth="1"/>
    <col min="3" max="8" width="3.375" style="1" customWidth="1"/>
    <col min="9" max="9" width="3.375" style="2" customWidth="1"/>
    <col min="10" max="12" width="3.375" style="1" customWidth="1"/>
    <col min="13" max="32" width="3.375" style="0" customWidth="1"/>
    <col min="33" max="33" width="3.875" style="0" customWidth="1"/>
    <col min="34" max="34" width="3.625" style="0" customWidth="1"/>
    <col min="35" max="35" width="3.375" style="0" customWidth="1"/>
    <col min="36" max="36" width="3.875" style="0" customWidth="1"/>
    <col min="37" max="66" width="3.375" style="0" customWidth="1"/>
  </cols>
  <sheetData>
    <row r="1" spans="1:53" ht="16.5">
      <c r="A1" s="1" t="s">
        <v>72</v>
      </c>
      <c r="C1" s="1" t="s">
        <v>56</v>
      </c>
      <c r="D1" s="1" t="s">
        <v>57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58</v>
      </c>
      <c r="Q1" s="1" t="s">
        <v>59</v>
      </c>
      <c r="R1" s="1" t="s">
        <v>11</v>
      </c>
      <c r="S1" s="1" t="s">
        <v>12</v>
      </c>
      <c r="T1" s="1" t="s">
        <v>60</v>
      </c>
      <c r="U1" s="1" t="s">
        <v>61</v>
      </c>
      <c r="V1" s="1" t="s">
        <v>13</v>
      </c>
      <c r="W1" s="1" t="s">
        <v>14</v>
      </c>
      <c r="X1" s="1" t="s">
        <v>62</v>
      </c>
      <c r="Y1" s="1" t="s">
        <v>63</v>
      </c>
      <c r="Z1" s="1" t="s">
        <v>15</v>
      </c>
      <c r="AA1" s="1" t="s">
        <v>16</v>
      </c>
      <c r="AB1" s="1" t="s">
        <v>73</v>
      </c>
      <c r="AC1" s="1" t="s">
        <v>74</v>
      </c>
      <c r="AD1" s="1" t="s">
        <v>64</v>
      </c>
      <c r="AE1" s="1" t="s">
        <v>65</v>
      </c>
      <c r="AF1" s="1" t="s">
        <v>66</v>
      </c>
      <c r="AG1" s="1" t="s">
        <v>67</v>
      </c>
      <c r="AH1" s="1" t="s">
        <v>68</v>
      </c>
      <c r="AI1" s="1" t="s">
        <v>69</v>
      </c>
      <c r="AJ1" s="1" t="s">
        <v>70</v>
      </c>
      <c r="AK1" s="1" t="s">
        <v>75</v>
      </c>
      <c r="AL1" s="1" t="s">
        <v>76</v>
      </c>
      <c r="AM1" s="1" t="s">
        <v>77</v>
      </c>
      <c r="AN1" s="1" t="s">
        <v>78</v>
      </c>
      <c r="AO1" s="1" t="s">
        <v>79</v>
      </c>
      <c r="AP1" s="1" t="s">
        <v>80</v>
      </c>
      <c r="AQ1" s="1" t="s">
        <v>81</v>
      </c>
      <c r="AR1" s="1" t="s">
        <v>82</v>
      </c>
      <c r="AS1" s="1" t="s">
        <v>83</v>
      </c>
      <c r="AT1" s="1" t="s">
        <v>84</v>
      </c>
      <c r="AU1" s="1" t="s">
        <v>85</v>
      </c>
      <c r="AV1" s="1" t="s">
        <v>86</v>
      </c>
      <c r="AW1" s="1" t="s">
        <v>87</v>
      </c>
      <c r="AX1" s="1" t="s">
        <v>88</v>
      </c>
      <c r="AY1" s="1" t="s">
        <v>89</v>
      </c>
      <c r="AZ1" s="1" t="s">
        <v>90</v>
      </c>
      <c r="BA1" s="1" t="s">
        <v>91</v>
      </c>
    </row>
    <row r="2" spans="1:53" ht="16.5">
      <c r="A2" s="1" t="s">
        <v>36</v>
      </c>
      <c r="B2" s="1" t="s">
        <v>18</v>
      </c>
      <c r="C2" s="11">
        <f>$A$4-C3</f>
        <v>5</v>
      </c>
      <c r="D2" s="11">
        <f aca="true" t="shared" si="0" ref="D2:BA2">$A$4-D3</f>
        <v>5</v>
      </c>
      <c r="E2" s="11">
        <f t="shared" si="0"/>
        <v>5</v>
      </c>
      <c r="F2" s="11">
        <f t="shared" si="0"/>
        <v>5</v>
      </c>
      <c r="G2" s="11">
        <f t="shared" si="0"/>
        <v>5</v>
      </c>
      <c r="H2" s="11">
        <f t="shared" si="0"/>
        <v>3</v>
      </c>
      <c r="I2" s="11">
        <f t="shared" si="0"/>
        <v>5</v>
      </c>
      <c r="J2" s="11">
        <f t="shared" si="0"/>
        <v>5</v>
      </c>
      <c r="K2" s="11">
        <f t="shared" si="0"/>
        <v>5</v>
      </c>
      <c r="L2" s="11">
        <f t="shared" si="0"/>
        <v>5</v>
      </c>
      <c r="M2" s="11">
        <f t="shared" si="0"/>
        <v>5</v>
      </c>
      <c r="N2" s="11">
        <f t="shared" si="0"/>
        <v>5</v>
      </c>
      <c r="O2" s="11">
        <f t="shared" si="0"/>
        <v>5</v>
      </c>
      <c r="P2" s="11">
        <f t="shared" si="0"/>
        <v>5</v>
      </c>
      <c r="Q2" s="11">
        <f t="shared" si="0"/>
        <v>5</v>
      </c>
      <c r="R2" s="11">
        <f t="shared" si="0"/>
        <v>5</v>
      </c>
      <c r="S2" s="11">
        <f t="shared" si="0"/>
        <v>5</v>
      </c>
      <c r="T2" s="11">
        <f t="shared" si="0"/>
        <v>5</v>
      </c>
      <c r="U2" s="11">
        <f t="shared" si="0"/>
        <v>5</v>
      </c>
      <c r="V2" s="11">
        <f t="shared" si="0"/>
        <v>5</v>
      </c>
      <c r="W2" s="11">
        <f t="shared" si="0"/>
        <v>5</v>
      </c>
      <c r="X2" s="11">
        <f t="shared" si="0"/>
        <v>5</v>
      </c>
      <c r="Y2" s="11">
        <f t="shared" si="0"/>
        <v>5</v>
      </c>
      <c r="Z2" s="11">
        <f t="shared" si="0"/>
        <v>5</v>
      </c>
      <c r="AA2" s="11">
        <f t="shared" si="0"/>
        <v>5</v>
      </c>
      <c r="AB2" s="11">
        <f t="shared" si="0"/>
        <v>3</v>
      </c>
      <c r="AC2" s="11">
        <f t="shared" si="0"/>
        <v>3</v>
      </c>
      <c r="AD2" s="11">
        <f t="shared" si="0"/>
        <v>5</v>
      </c>
      <c r="AE2" s="11">
        <f t="shared" si="0"/>
        <v>4</v>
      </c>
      <c r="AF2" s="11">
        <f t="shared" si="0"/>
        <v>5</v>
      </c>
      <c r="AG2" s="11">
        <f t="shared" si="0"/>
        <v>5</v>
      </c>
      <c r="AH2" s="11">
        <f t="shared" si="0"/>
        <v>4</v>
      </c>
      <c r="AI2" s="11">
        <f t="shared" si="0"/>
        <v>5</v>
      </c>
      <c r="AJ2" s="11">
        <f t="shared" si="0"/>
        <v>5</v>
      </c>
      <c r="AK2" s="11">
        <f t="shared" si="0"/>
        <v>4</v>
      </c>
      <c r="AL2" s="11">
        <f t="shared" si="0"/>
        <v>5</v>
      </c>
      <c r="AM2" s="11">
        <f t="shared" si="0"/>
        <v>5</v>
      </c>
      <c r="AN2" s="11">
        <f t="shared" si="0"/>
        <v>4</v>
      </c>
      <c r="AO2" s="11">
        <f t="shared" si="0"/>
        <v>4</v>
      </c>
      <c r="AP2" s="11">
        <f t="shared" si="0"/>
        <v>5</v>
      </c>
      <c r="AQ2" s="11">
        <f t="shared" si="0"/>
        <v>4</v>
      </c>
      <c r="AR2" s="11">
        <f t="shared" si="0"/>
        <v>5</v>
      </c>
      <c r="AS2" s="11">
        <f t="shared" si="0"/>
        <v>5</v>
      </c>
      <c r="AT2" s="11">
        <f t="shared" si="0"/>
        <v>5</v>
      </c>
      <c r="AU2" s="11">
        <f t="shared" si="0"/>
        <v>5</v>
      </c>
      <c r="AV2" s="11">
        <f t="shared" si="0"/>
        <v>5</v>
      </c>
      <c r="AW2" s="11">
        <f t="shared" si="0"/>
        <v>5</v>
      </c>
      <c r="AX2" s="11">
        <f t="shared" si="0"/>
        <v>5</v>
      </c>
      <c r="AY2" s="11">
        <f t="shared" si="0"/>
        <v>5</v>
      </c>
      <c r="AZ2" s="11">
        <f t="shared" si="0"/>
        <v>5</v>
      </c>
      <c r="BA2" s="11">
        <f t="shared" si="0"/>
        <v>5</v>
      </c>
    </row>
    <row r="3" spans="1:53" ht="16.5">
      <c r="A3" s="1" t="s">
        <v>17</v>
      </c>
      <c r="B3" s="1" t="s">
        <v>19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2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2</v>
      </c>
      <c r="AC3" s="7">
        <v>2</v>
      </c>
      <c r="AD3" s="7">
        <v>0</v>
      </c>
      <c r="AE3" s="7">
        <v>1</v>
      </c>
      <c r="AF3" s="7">
        <v>0</v>
      </c>
      <c r="AG3" s="7">
        <v>0</v>
      </c>
      <c r="AH3" s="7">
        <v>1</v>
      </c>
      <c r="AI3" s="7">
        <v>0</v>
      </c>
      <c r="AJ3" s="7">
        <v>0</v>
      </c>
      <c r="AK3" s="7">
        <v>1</v>
      </c>
      <c r="AL3" s="7">
        <v>0</v>
      </c>
      <c r="AM3" s="7">
        <v>0</v>
      </c>
      <c r="AN3" s="7">
        <v>1</v>
      </c>
      <c r="AO3" s="7">
        <v>1</v>
      </c>
      <c r="AP3" s="7">
        <v>0</v>
      </c>
      <c r="AQ3" s="7">
        <v>1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</row>
    <row r="4" spans="1:53" ht="16.5">
      <c r="A4" s="8">
        <v>5</v>
      </c>
      <c r="B4" s="6" t="s">
        <v>20</v>
      </c>
      <c r="C4" s="3">
        <f>C2/$A$4</f>
        <v>1</v>
      </c>
      <c r="D4" s="3">
        <f aca="true" t="shared" si="1" ref="D4:BA4">D2/$A$4</f>
        <v>1</v>
      </c>
      <c r="E4" s="3">
        <f t="shared" si="1"/>
        <v>1</v>
      </c>
      <c r="F4" s="3">
        <f t="shared" si="1"/>
        <v>1</v>
      </c>
      <c r="G4" s="3">
        <f t="shared" si="1"/>
        <v>1</v>
      </c>
      <c r="H4" s="3">
        <f t="shared" si="1"/>
        <v>0.6</v>
      </c>
      <c r="I4" s="3">
        <f t="shared" si="1"/>
        <v>1</v>
      </c>
      <c r="J4" s="3">
        <f t="shared" si="1"/>
        <v>1</v>
      </c>
      <c r="K4" s="3">
        <f t="shared" si="1"/>
        <v>1</v>
      </c>
      <c r="L4" s="3">
        <f t="shared" si="1"/>
        <v>1</v>
      </c>
      <c r="M4" s="3">
        <f t="shared" si="1"/>
        <v>1</v>
      </c>
      <c r="N4" s="3">
        <f t="shared" si="1"/>
        <v>1</v>
      </c>
      <c r="O4" s="3">
        <f t="shared" si="1"/>
        <v>1</v>
      </c>
      <c r="P4" s="3">
        <f t="shared" si="1"/>
        <v>1</v>
      </c>
      <c r="Q4" s="3">
        <f t="shared" si="1"/>
        <v>1</v>
      </c>
      <c r="R4" s="3">
        <f t="shared" si="1"/>
        <v>1</v>
      </c>
      <c r="S4" s="3">
        <f t="shared" si="1"/>
        <v>1</v>
      </c>
      <c r="T4" s="3">
        <f t="shared" si="1"/>
        <v>1</v>
      </c>
      <c r="U4" s="3">
        <f t="shared" si="1"/>
        <v>1</v>
      </c>
      <c r="V4" s="3">
        <f t="shared" si="1"/>
        <v>1</v>
      </c>
      <c r="W4" s="3">
        <f t="shared" si="1"/>
        <v>1</v>
      </c>
      <c r="X4" s="3">
        <f t="shared" si="1"/>
        <v>1</v>
      </c>
      <c r="Y4" s="3">
        <f t="shared" si="1"/>
        <v>1</v>
      </c>
      <c r="Z4" s="3">
        <f t="shared" si="1"/>
        <v>1</v>
      </c>
      <c r="AA4" s="3">
        <f t="shared" si="1"/>
        <v>1</v>
      </c>
      <c r="AB4" s="3">
        <f t="shared" si="1"/>
        <v>0.6</v>
      </c>
      <c r="AC4" s="3">
        <f t="shared" si="1"/>
        <v>0.6</v>
      </c>
      <c r="AD4" s="3">
        <f t="shared" si="1"/>
        <v>1</v>
      </c>
      <c r="AE4" s="3">
        <f t="shared" si="1"/>
        <v>0.8</v>
      </c>
      <c r="AF4" s="3">
        <f t="shared" si="1"/>
        <v>1</v>
      </c>
      <c r="AG4" s="3">
        <f t="shared" si="1"/>
        <v>1</v>
      </c>
      <c r="AH4" s="3">
        <f t="shared" si="1"/>
        <v>0.8</v>
      </c>
      <c r="AI4" s="3">
        <f t="shared" si="1"/>
        <v>1</v>
      </c>
      <c r="AJ4" s="3">
        <f t="shared" si="1"/>
        <v>1</v>
      </c>
      <c r="AK4" s="3">
        <f t="shared" si="1"/>
        <v>0.8</v>
      </c>
      <c r="AL4" s="3">
        <f t="shared" si="1"/>
        <v>1</v>
      </c>
      <c r="AM4" s="3">
        <f t="shared" si="1"/>
        <v>1</v>
      </c>
      <c r="AN4" s="3">
        <f t="shared" si="1"/>
        <v>0.8</v>
      </c>
      <c r="AO4" s="3">
        <f t="shared" si="1"/>
        <v>0.8</v>
      </c>
      <c r="AP4" s="3">
        <f t="shared" si="1"/>
        <v>1</v>
      </c>
      <c r="AQ4" s="3">
        <f t="shared" si="1"/>
        <v>0.8</v>
      </c>
      <c r="AR4" s="3">
        <f t="shared" si="1"/>
        <v>1</v>
      </c>
      <c r="AS4" s="3">
        <f t="shared" si="1"/>
        <v>1</v>
      </c>
      <c r="AT4" s="3">
        <f t="shared" si="1"/>
        <v>1</v>
      </c>
      <c r="AU4" s="3">
        <f t="shared" si="1"/>
        <v>1</v>
      </c>
      <c r="AV4" s="3">
        <f t="shared" si="1"/>
        <v>1</v>
      </c>
      <c r="AW4" s="3">
        <f t="shared" si="1"/>
        <v>1</v>
      </c>
      <c r="AX4" s="3">
        <f t="shared" si="1"/>
        <v>1</v>
      </c>
      <c r="AY4" s="3">
        <f t="shared" si="1"/>
        <v>1</v>
      </c>
      <c r="AZ4" s="3">
        <f t="shared" si="1"/>
        <v>1</v>
      </c>
      <c r="BA4" s="3">
        <f t="shared" si="1"/>
        <v>1</v>
      </c>
    </row>
    <row r="5" spans="1:53" ht="16.5">
      <c r="A5" s="19" t="s">
        <v>22</v>
      </c>
      <c r="B5" s="1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1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>
        <v>1</v>
      </c>
      <c r="AA5" s="7">
        <v>1</v>
      </c>
      <c r="AB5" s="7">
        <v>1</v>
      </c>
      <c r="AC5" s="7">
        <v>1</v>
      </c>
      <c r="AD5" s="7">
        <v>1</v>
      </c>
      <c r="AE5" s="7">
        <v>1</v>
      </c>
      <c r="AF5" s="7">
        <v>1</v>
      </c>
      <c r="AG5" s="7">
        <v>1</v>
      </c>
      <c r="AH5" s="7">
        <v>1</v>
      </c>
      <c r="AI5" s="7">
        <v>1</v>
      </c>
      <c r="AJ5" s="7">
        <v>1</v>
      </c>
      <c r="AK5" s="7">
        <v>1</v>
      </c>
      <c r="AL5" s="7">
        <v>1</v>
      </c>
      <c r="AM5" s="7">
        <v>1</v>
      </c>
      <c r="AN5" s="7">
        <v>1</v>
      </c>
      <c r="AO5" s="7">
        <v>0</v>
      </c>
      <c r="AP5" s="7">
        <v>1</v>
      </c>
      <c r="AQ5" s="7">
        <v>1</v>
      </c>
      <c r="AR5" s="7">
        <v>1</v>
      </c>
      <c r="AS5" s="7">
        <v>1</v>
      </c>
      <c r="AT5" s="7">
        <v>1</v>
      </c>
      <c r="AU5" s="7">
        <v>1</v>
      </c>
      <c r="AV5" s="7">
        <v>1</v>
      </c>
      <c r="AW5" s="7">
        <v>1</v>
      </c>
      <c r="AX5" s="7">
        <v>1</v>
      </c>
      <c r="AY5" s="7">
        <v>1</v>
      </c>
      <c r="AZ5" s="7">
        <v>1</v>
      </c>
      <c r="BA5" s="7">
        <v>1</v>
      </c>
    </row>
    <row r="6" spans="1:53" ht="16.5">
      <c r="A6" s="1" t="s">
        <v>23</v>
      </c>
      <c r="B6" s="1">
        <v>1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0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0</v>
      </c>
      <c r="AD6" s="7">
        <v>0</v>
      </c>
      <c r="AE6" s="7">
        <v>1</v>
      </c>
      <c r="AF6" s="7">
        <v>1</v>
      </c>
      <c r="AG6" s="7">
        <v>1</v>
      </c>
      <c r="AH6" s="7">
        <v>1</v>
      </c>
      <c r="AI6" s="7">
        <v>1</v>
      </c>
      <c r="AJ6" s="7">
        <v>1</v>
      </c>
      <c r="AK6" s="7">
        <v>1</v>
      </c>
      <c r="AL6" s="7">
        <v>1</v>
      </c>
      <c r="AM6" s="7">
        <v>1</v>
      </c>
      <c r="AN6" s="7">
        <v>1</v>
      </c>
      <c r="AO6" s="7">
        <v>1</v>
      </c>
      <c r="AP6" s="7">
        <v>1</v>
      </c>
      <c r="AQ6" s="7">
        <v>1</v>
      </c>
      <c r="AR6" s="7">
        <v>1</v>
      </c>
      <c r="AS6" s="7">
        <v>1</v>
      </c>
      <c r="AT6" s="7">
        <v>1</v>
      </c>
      <c r="AU6" s="7">
        <v>1</v>
      </c>
      <c r="AV6" s="7">
        <v>1</v>
      </c>
      <c r="AW6" s="7">
        <v>1</v>
      </c>
      <c r="AX6" s="7">
        <v>1</v>
      </c>
      <c r="AY6" s="7">
        <v>1</v>
      </c>
      <c r="AZ6" s="7">
        <v>1</v>
      </c>
      <c r="BA6" s="7">
        <v>1</v>
      </c>
    </row>
    <row r="7" spans="1:53" s="5" customFormat="1" ht="16.5">
      <c r="A7" s="6"/>
      <c r="B7" s="3" t="s">
        <v>21</v>
      </c>
      <c r="C7" s="4">
        <f aca="true" t="shared" si="2" ref="C7:AA7">(AVERAGE(C5:C5)-AVERAGE(C6:C6))/2</f>
        <v>0</v>
      </c>
      <c r="D7" s="4">
        <f t="shared" si="2"/>
        <v>0</v>
      </c>
      <c r="E7" s="4">
        <f t="shared" si="2"/>
        <v>0</v>
      </c>
      <c r="F7" s="4">
        <f t="shared" si="2"/>
        <v>0</v>
      </c>
      <c r="G7" s="4">
        <f t="shared" si="2"/>
        <v>0</v>
      </c>
      <c r="H7" s="4">
        <f t="shared" si="2"/>
        <v>0.5</v>
      </c>
      <c r="I7" s="4">
        <f t="shared" si="2"/>
        <v>0</v>
      </c>
      <c r="J7" s="4">
        <f t="shared" si="2"/>
        <v>0</v>
      </c>
      <c r="K7" s="4">
        <f t="shared" si="2"/>
        <v>0</v>
      </c>
      <c r="L7" s="4">
        <f t="shared" si="2"/>
        <v>0</v>
      </c>
      <c r="M7" s="4">
        <f t="shared" si="2"/>
        <v>0</v>
      </c>
      <c r="N7" s="4">
        <f t="shared" si="2"/>
        <v>0</v>
      </c>
      <c r="O7" s="4">
        <f t="shared" si="2"/>
        <v>0</v>
      </c>
      <c r="P7" s="4">
        <f t="shared" si="2"/>
        <v>0</v>
      </c>
      <c r="Q7" s="4">
        <f t="shared" si="2"/>
        <v>0</v>
      </c>
      <c r="R7" s="4">
        <f t="shared" si="2"/>
        <v>0</v>
      </c>
      <c r="S7" s="4">
        <f t="shared" si="2"/>
        <v>0</v>
      </c>
      <c r="T7" s="4">
        <f t="shared" si="2"/>
        <v>0</v>
      </c>
      <c r="U7" s="4">
        <f t="shared" si="2"/>
        <v>0</v>
      </c>
      <c r="V7" s="4">
        <f t="shared" si="2"/>
        <v>0</v>
      </c>
      <c r="W7" s="4">
        <f t="shared" si="2"/>
        <v>0</v>
      </c>
      <c r="X7" s="4">
        <f t="shared" si="2"/>
        <v>0</v>
      </c>
      <c r="Y7" s="4">
        <f t="shared" si="2"/>
        <v>0</v>
      </c>
      <c r="Z7" s="4">
        <f t="shared" si="2"/>
        <v>0</v>
      </c>
      <c r="AA7" s="4">
        <f t="shared" si="2"/>
        <v>0</v>
      </c>
      <c r="AB7" s="4">
        <f aca="true" t="shared" si="3" ref="AB7:BA7">(AVERAGE(AB5:AB5)-AVERAGE(AB6:AB6))/2</f>
        <v>0</v>
      </c>
      <c r="AC7" s="4">
        <f t="shared" si="3"/>
        <v>0.5</v>
      </c>
      <c r="AD7" s="4">
        <f t="shared" si="3"/>
        <v>0.5</v>
      </c>
      <c r="AE7" s="4">
        <f t="shared" si="3"/>
        <v>0</v>
      </c>
      <c r="AF7" s="4">
        <f t="shared" si="3"/>
        <v>0</v>
      </c>
      <c r="AG7" s="4">
        <f t="shared" si="3"/>
        <v>0</v>
      </c>
      <c r="AH7" s="4">
        <f t="shared" si="3"/>
        <v>0</v>
      </c>
      <c r="AI7" s="4">
        <f t="shared" si="3"/>
        <v>0</v>
      </c>
      <c r="AJ7" s="4">
        <f t="shared" si="3"/>
        <v>0</v>
      </c>
      <c r="AK7" s="4">
        <f t="shared" si="3"/>
        <v>0</v>
      </c>
      <c r="AL7" s="4">
        <f t="shared" si="3"/>
        <v>0</v>
      </c>
      <c r="AM7" s="4">
        <f t="shared" si="3"/>
        <v>0</v>
      </c>
      <c r="AN7" s="4">
        <f t="shared" si="3"/>
        <v>0</v>
      </c>
      <c r="AO7" s="4">
        <f t="shared" si="3"/>
        <v>-0.5</v>
      </c>
      <c r="AP7" s="4">
        <f t="shared" si="3"/>
        <v>0</v>
      </c>
      <c r="AQ7" s="4">
        <f t="shared" si="3"/>
        <v>0</v>
      </c>
      <c r="AR7" s="4">
        <f t="shared" si="3"/>
        <v>0</v>
      </c>
      <c r="AS7" s="4">
        <f t="shared" si="3"/>
        <v>0</v>
      </c>
      <c r="AT7" s="4">
        <f t="shared" si="3"/>
        <v>0</v>
      </c>
      <c r="AU7" s="4">
        <f t="shared" si="3"/>
        <v>0</v>
      </c>
      <c r="AV7" s="4">
        <f t="shared" si="3"/>
        <v>0</v>
      </c>
      <c r="AW7" s="4">
        <f t="shared" si="3"/>
        <v>0</v>
      </c>
      <c r="AX7" s="4">
        <f t="shared" si="3"/>
        <v>0</v>
      </c>
      <c r="AY7" s="4">
        <f t="shared" si="3"/>
        <v>0</v>
      </c>
      <c r="AZ7" s="4">
        <f t="shared" si="3"/>
        <v>0</v>
      </c>
      <c r="BA7" s="4">
        <f t="shared" si="3"/>
        <v>0</v>
      </c>
    </row>
    <row r="10" spans="2:53" ht="16.5">
      <c r="B10" s="9"/>
      <c r="C10" s="9" t="str">
        <f>C1</f>
        <v>A1</v>
      </c>
      <c r="D10" s="9" t="str">
        <f aca="true" t="shared" si="4" ref="D10:AE10">D1</f>
        <v>A2</v>
      </c>
      <c r="E10" s="9" t="str">
        <f t="shared" si="4"/>
        <v>A3</v>
      </c>
      <c r="F10" s="9" t="str">
        <f t="shared" si="4"/>
        <v>A4</v>
      </c>
      <c r="G10" s="9" t="str">
        <f t="shared" si="4"/>
        <v>A5</v>
      </c>
      <c r="H10" s="9" t="str">
        <f t="shared" si="4"/>
        <v>A6</v>
      </c>
      <c r="I10" s="9" t="str">
        <f t="shared" si="4"/>
        <v>A7</v>
      </c>
      <c r="J10" s="9" t="str">
        <f t="shared" si="4"/>
        <v>A8</v>
      </c>
      <c r="K10" s="9" t="str">
        <f t="shared" si="4"/>
        <v>A9</v>
      </c>
      <c r="L10" s="9" t="str">
        <f t="shared" si="4"/>
        <v>A10</v>
      </c>
      <c r="M10" s="9" t="str">
        <f t="shared" si="4"/>
        <v>A11</v>
      </c>
      <c r="N10" s="9" t="str">
        <f t="shared" si="4"/>
        <v>A12</v>
      </c>
      <c r="O10" s="9" t="str">
        <f t="shared" si="4"/>
        <v>A13</v>
      </c>
      <c r="P10" s="9" t="str">
        <f t="shared" si="4"/>
        <v>B1</v>
      </c>
      <c r="Q10" s="9" t="str">
        <f t="shared" si="4"/>
        <v>B2</v>
      </c>
      <c r="R10" s="9" t="str">
        <f t="shared" si="4"/>
        <v>B3</v>
      </c>
      <c r="S10" s="9" t="str">
        <f t="shared" si="4"/>
        <v>B4</v>
      </c>
      <c r="T10" s="9" t="str">
        <f t="shared" si="4"/>
        <v>C1</v>
      </c>
      <c r="U10" s="9" t="str">
        <f t="shared" si="4"/>
        <v>C2</v>
      </c>
      <c r="V10" s="9" t="str">
        <f t="shared" si="4"/>
        <v>C3</v>
      </c>
      <c r="W10" s="9" t="str">
        <f t="shared" si="4"/>
        <v>C4</v>
      </c>
      <c r="X10" s="9" t="str">
        <f t="shared" si="4"/>
        <v>D1</v>
      </c>
      <c r="Y10" s="9" t="str">
        <f t="shared" si="4"/>
        <v>D2</v>
      </c>
      <c r="Z10" s="9" t="str">
        <f t="shared" si="4"/>
        <v>D3</v>
      </c>
      <c r="AA10" s="9" t="str">
        <f t="shared" si="4"/>
        <v>D4</v>
      </c>
      <c r="AB10" s="1" t="s">
        <v>73</v>
      </c>
      <c r="AC10" s="1" t="s">
        <v>74</v>
      </c>
      <c r="AD10" s="9" t="str">
        <f t="shared" si="4"/>
        <v>F1</v>
      </c>
      <c r="AE10" s="9" t="str">
        <f t="shared" si="4"/>
        <v>F2</v>
      </c>
      <c r="AF10" s="9" t="str">
        <f>AF1</f>
        <v>F3</v>
      </c>
      <c r="AG10" s="9" t="str">
        <f>AG1</f>
        <v>F4</v>
      </c>
      <c r="AH10" s="9" t="str">
        <f>AH1</f>
        <v>G1</v>
      </c>
      <c r="AI10" s="9" t="str">
        <f>AI1</f>
        <v>G2</v>
      </c>
      <c r="AJ10" s="9" t="str">
        <f>AJ1</f>
        <v>G3</v>
      </c>
      <c r="AK10" s="1" t="s">
        <v>75</v>
      </c>
      <c r="AL10" s="1" t="s">
        <v>76</v>
      </c>
      <c r="AM10" s="1" t="s">
        <v>77</v>
      </c>
      <c r="AN10" s="1" t="s">
        <v>78</v>
      </c>
      <c r="AO10" s="1" t="s">
        <v>79</v>
      </c>
      <c r="AP10" s="1" t="s">
        <v>80</v>
      </c>
      <c r="AQ10" s="1" t="s">
        <v>81</v>
      </c>
      <c r="AR10" s="1" t="s">
        <v>82</v>
      </c>
      <c r="AS10" s="1" t="s">
        <v>83</v>
      </c>
      <c r="AT10" s="1" t="s">
        <v>84</v>
      </c>
      <c r="AU10" s="1" t="s">
        <v>85</v>
      </c>
      <c r="AV10" s="1" t="s">
        <v>86</v>
      </c>
      <c r="AW10" s="1" t="s">
        <v>87</v>
      </c>
      <c r="AX10" s="1" t="s">
        <v>88</v>
      </c>
      <c r="AY10" s="1" t="s">
        <v>89</v>
      </c>
      <c r="AZ10" s="1" t="s">
        <v>90</v>
      </c>
      <c r="BA10" s="1" t="s">
        <v>91</v>
      </c>
    </row>
    <row r="11" spans="2:53" ht="16.5">
      <c r="B11" s="9" t="str">
        <f>B4</f>
        <v>難度</v>
      </c>
      <c r="C11" s="10">
        <f>C4</f>
        <v>1</v>
      </c>
      <c r="D11" s="10">
        <f aca="true" t="shared" si="5" ref="D11:BA11">D4</f>
        <v>1</v>
      </c>
      <c r="E11" s="10">
        <f t="shared" si="5"/>
        <v>1</v>
      </c>
      <c r="F11" s="10">
        <f t="shared" si="5"/>
        <v>1</v>
      </c>
      <c r="G11" s="10">
        <f t="shared" si="5"/>
        <v>1</v>
      </c>
      <c r="H11" s="10">
        <f t="shared" si="5"/>
        <v>0.6</v>
      </c>
      <c r="I11" s="10">
        <f t="shared" si="5"/>
        <v>1</v>
      </c>
      <c r="J11" s="10">
        <f t="shared" si="5"/>
        <v>1</v>
      </c>
      <c r="K11" s="10">
        <f t="shared" si="5"/>
        <v>1</v>
      </c>
      <c r="L11" s="10">
        <f t="shared" si="5"/>
        <v>1</v>
      </c>
      <c r="M11" s="10">
        <f t="shared" si="5"/>
        <v>1</v>
      </c>
      <c r="N11" s="10">
        <f t="shared" si="5"/>
        <v>1</v>
      </c>
      <c r="O11" s="10">
        <f t="shared" si="5"/>
        <v>1</v>
      </c>
      <c r="P11" s="10">
        <f t="shared" si="5"/>
        <v>1</v>
      </c>
      <c r="Q11" s="10">
        <f t="shared" si="5"/>
        <v>1</v>
      </c>
      <c r="R11" s="10">
        <f t="shared" si="5"/>
        <v>1</v>
      </c>
      <c r="S11" s="10">
        <f t="shared" si="5"/>
        <v>1</v>
      </c>
      <c r="T11" s="10">
        <f t="shared" si="5"/>
        <v>1</v>
      </c>
      <c r="U11" s="10">
        <f t="shared" si="5"/>
        <v>1</v>
      </c>
      <c r="V11" s="10">
        <f t="shared" si="5"/>
        <v>1</v>
      </c>
      <c r="W11" s="10">
        <f t="shared" si="5"/>
        <v>1</v>
      </c>
      <c r="X11" s="10">
        <f t="shared" si="5"/>
        <v>1</v>
      </c>
      <c r="Y11" s="10">
        <f t="shared" si="5"/>
        <v>1</v>
      </c>
      <c r="Z11" s="10">
        <f t="shared" si="5"/>
        <v>1</v>
      </c>
      <c r="AA11" s="10">
        <f t="shared" si="5"/>
        <v>1</v>
      </c>
      <c r="AB11" s="10">
        <f t="shared" si="5"/>
        <v>0.6</v>
      </c>
      <c r="AC11" s="10">
        <f t="shared" si="5"/>
        <v>0.6</v>
      </c>
      <c r="AD11" s="10">
        <f t="shared" si="5"/>
        <v>1</v>
      </c>
      <c r="AE11" s="10">
        <f t="shared" si="5"/>
        <v>0.8</v>
      </c>
      <c r="AF11" s="10">
        <f t="shared" si="5"/>
        <v>1</v>
      </c>
      <c r="AG11" s="10">
        <f t="shared" si="5"/>
        <v>1</v>
      </c>
      <c r="AH11" s="10">
        <f t="shared" si="5"/>
        <v>0.8</v>
      </c>
      <c r="AI11" s="10">
        <f t="shared" si="5"/>
        <v>1</v>
      </c>
      <c r="AJ11" s="10">
        <f t="shared" si="5"/>
        <v>1</v>
      </c>
      <c r="AK11" s="10">
        <f t="shared" si="5"/>
        <v>0.8</v>
      </c>
      <c r="AL11" s="10">
        <f t="shared" si="5"/>
        <v>1</v>
      </c>
      <c r="AM11" s="10">
        <f t="shared" si="5"/>
        <v>1</v>
      </c>
      <c r="AN11" s="10">
        <f t="shared" si="5"/>
        <v>0.8</v>
      </c>
      <c r="AO11" s="10">
        <f t="shared" si="5"/>
        <v>0.8</v>
      </c>
      <c r="AP11" s="10">
        <f t="shared" si="5"/>
        <v>1</v>
      </c>
      <c r="AQ11" s="10">
        <f t="shared" si="5"/>
        <v>0.8</v>
      </c>
      <c r="AR11" s="10">
        <f t="shared" si="5"/>
        <v>1</v>
      </c>
      <c r="AS11" s="10">
        <f t="shared" si="5"/>
        <v>1</v>
      </c>
      <c r="AT11" s="10">
        <f t="shared" si="5"/>
        <v>1</v>
      </c>
      <c r="AU11" s="10">
        <f t="shared" si="5"/>
        <v>1</v>
      </c>
      <c r="AV11" s="10">
        <f t="shared" si="5"/>
        <v>1</v>
      </c>
      <c r="AW11" s="10">
        <f t="shared" si="5"/>
        <v>1</v>
      </c>
      <c r="AX11" s="10">
        <f t="shared" si="5"/>
        <v>1</v>
      </c>
      <c r="AY11" s="10">
        <f t="shared" si="5"/>
        <v>1</v>
      </c>
      <c r="AZ11" s="10">
        <f t="shared" si="5"/>
        <v>1</v>
      </c>
      <c r="BA11" s="10">
        <f t="shared" si="5"/>
        <v>1</v>
      </c>
    </row>
    <row r="12" spans="2:53" ht="16.5">
      <c r="B12" s="10" t="str">
        <f>B7</f>
        <v>鑑別度</v>
      </c>
      <c r="C12" s="10">
        <f aca="true" t="shared" si="6" ref="C12:BA12">C7</f>
        <v>0</v>
      </c>
      <c r="D12" s="10">
        <f t="shared" si="6"/>
        <v>0</v>
      </c>
      <c r="E12" s="10">
        <f t="shared" si="6"/>
        <v>0</v>
      </c>
      <c r="F12" s="10">
        <f t="shared" si="6"/>
        <v>0</v>
      </c>
      <c r="G12" s="10">
        <f t="shared" si="6"/>
        <v>0</v>
      </c>
      <c r="H12" s="10">
        <f t="shared" si="6"/>
        <v>0.5</v>
      </c>
      <c r="I12" s="10">
        <f t="shared" si="6"/>
        <v>0</v>
      </c>
      <c r="J12" s="10">
        <f t="shared" si="6"/>
        <v>0</v>
      </c>
      <c r="K12" s="10">
        <f t="shared" si="6"/>
        <v>0</v>
      </c>
      <c r="L12" s="10">
        <f t="shared" si="6"/>
        <v>0</v>
      </c>
      <c r="M12" s="10">
        <f t="shared" si="6"/>
        <v>0</v>
      </c>
      <c r="N12" s="10">
        <f t="shared" si="6"/>
        <v>0</v>
      </c>
      <c r="O12" s="10">
        <f t="shared" si="6"/>
        <v>0</v>
      </c>
      <c r="P12" s="10">
        <f t="shared" si="6"/>
        <v>0</v>
      </c>
      <c r="Q12" s="10">
        <f t="shared" si="6"/>
        <v>0</v>
      </c>
      <c r="R12" s="10">
        <f t="shared" si="6"/>
        <v>0</v>
      </c>
      <c r="S12" s="10">
        <f t="shared" si="6"/>
        <v>0</v>
      </c>
      <c r="T12" s="10">
        <f t="shared" si="6"/>
        <v>0</v>
      </c>
      <c r="U12" s="10">
        <f t="shared" si="6"/>
        <v>0</v>
      </c>
      <c r="V12" s="10">
        <f t="shared" si="6"/>
        <v>0</v>
      </c>
      <c r="W12" s="10">
        <f t="shared" si="6"/>
        <v>0</v>
      </c>
      <c r="X12" s="10">
        <f t="shared" si="6"/>
        <v>0</v>
      </c>
      <c r="Y12" s="10">
        <f t="shared" si="6"/>
        <v>0</v>
      </c>
      <c r="Z12" s="10">
        <f t="shared" si="6"/>
        <v>0</v>
      </c>
      <c r="AA12" s="10">
        <f t="shared" si="6"/>
        <v>0</v>
      </c>
      <c r="AB12" s="10">
        <f t="shared" si="6"/>
        <v>0</v>
      </c>
      <c r="AC12" s="10">
        <f t="shared" si="6"/>
        <v>0.5</v>
      </c>
      <c r="AD12" s="10">
        <f t="shared" si="6"/>
        <v>0.5</v>
      </c>
      <c r="AE12" s="10">
        <f t="shared" si="6"/>
        <v>0</v>
      </c>
      <c r="AF12" s="10">
        <f t="shared" si="6"/>
        <v>0</v>
      </c>
      <c r="AG12" s="10">
        <f t="shared" si="6"/>
        <v>0</v>
      </c>
      <c r="AH12" s="10">
        <f t="shared" si="6"/>
        <v>0</v>
      </c>
      <c r="AI12" s="10">
        <f t="shared" si="6"/>
        <v>0</v>
      </c>
      <c r="AJ12" s="10">
        <f t="shared" si="6"/>
        <v>0</v>
      </c>
      <c r="AK12" s="10">
        <f t="shared" si="6"/>
        <v>0</v>
      </c>
      <c r="AL12" s="10">
        <f t="shared" si="6"/>
        <v>0</v>
      </c>
      <c r="AM12" s="10">
        <f t="shared" si="6"/>
        <v>0</v>
      </c>
      <c r="AN12" s="10">
        <f t="shared" si="6"/>
        <v>0</v>
      </c>
      <c r="AO12" s="10">
        <f t="shared" si="6"/>
        <v>-0.5</v>
      </c>
      <c r="AP12" s="10">
        <f t="shared" si="6"/>
        <v>0</v>
      </c>
      <c r="AQ12" s="10">
        <f t="shared" si="6"/>
        <v>0</v>
      </c>
      <c r="AR12" s="10">
        <f t="shared" si="6"/>
        <v>0</v>
      </c>
      <c r="AS12" s="10">
        <f t="shared" si="6"/>
        <v>0</v>
      </c>
      <c r="AT12" s="10">
        <f t="shared" si="6"/>
        <v>0</v>
      </c>
      <c r="AU12" s="10">
        <f t="shared" si="6"/>
        <v>0</v>
      </c>
      <c r="AV12" s="10">
        <f t="shared" si="6"/>
        <v>0</v>
      </c>
      <c r="AW12" s="10">
        <f t="shared" si="6"/>
        <v>0</v>
      </c>
      <c r="AX12" s="10">
        <f t="shared" si="6"/>
        <v>0</v>
      </c>
      <c r="AY12" s="10">
        <f t="shared" si="6"/>
        <v>0</v>
      </c>
      <c r="AZ12" s="10">
        <f t="shared" si="6"/>
        <v>0</v>
      </c>
      <c r="BA12" s="10">
        <f t="shared" si="6"/>
        <v>0</v>
      </c>
    </row>
    <row r="14" spans="1:2" ht="16.5">
      <c r="A14" s="1" t="s">
        <v>71</v>
      </c>
      <c r="B14" s="20" t="s">
        <v>92</v>
      </c>
    </row>
  </sheetData>
  <sheetProtection/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2012-11-13T03:58:42Z</cp:lastPrinted>
  <dcterms:created xsi:type="dcterms:W3CDTF">2012-11-06T11:14:14Z</dcterms:created>
  <dcterms:modified xsi:type="dcterms:W3CDTF">2013-01-07T05:38:18Z</dcterms:modified>
  <cp:category/>
  <cp:version/>
  <cp:contentType/>
  <cp:contentStatus/>
</cp:coreProperties>
</file>